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0\"/>
    </mc:Choice>
  </mc:AlternateContent>
  <xr:revisionPtr revIDLastSave="0" documentId="13_ncr:1_{0D4BD543-D725-4A6C-A9C6-21F294B6B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H32" i="1"/>
  <c r="G32" i="1"/>
  <c r="E32" i="1"/>
  <c r="D32" i="1"/>
  <c r="I31" i="1"/>
  <c r="H31" i="1"/>
  <c r="I29" i="1"/>
  <c r="H29" i="1"/>
  <c r="I24" i="1"/>
  <c r="H24" i="1"/>
  <c r="G24" i="1"/>
  <c r="F24" i="1"/>
  <c r="E24" i="1"/>
  <c r="D24" i="1"/>
  <c r="I23" i="1"/>
  <c r="H23" i="1"/>
  <c r="I22" i="1"/>
  <c r="H22" i="1"/>
  <c r="G22" i="1"/>
  <c r="F22" i="1"/>
  <c r="E22" i="1"/>
  <c r="D22" i="1"/>
  <c r="I21" i="1"/>
  <c r="I20" i="1"/>
  <c r="H20" i="1"/>
  <c r="I19" i="1"/>
  <c r="I18" i="1"/>
  <c r="I17" i="1"/>
  <c r="I16" i="1"/>
  <c r="H16" i="1"/>
  <c r="I15" i="1"/>
  <c r="H15" i="1"/>
  <c r="I14" i="1"/>
  <c r="H14" i="1"/>
  <c r="I13" i="1"/>
  <c r="I12" i="1"/>
  <c r="I11" i="1"/>
  <c r="I10" i="1"/>
  <c r="H10" i="1"/>
</calcChain>
</file>

<file path=xl/sharedStrings.xml><?xml version="1.0" encoding="utf-8"?>
<sst xmlns="http://schemas.openxmlformats.org/spreadsheetml/2006/main" count="82" uniqueCount="51">
  <si>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</si>
  <si>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</si>
  <si>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</si>
  <si>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</si>
  <si>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</si>
  <si>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</si>
  <si>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หน่วยปรับแผนจัดสรร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</si>
  <si>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</si>
  <si>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</si>
  <si>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</si>
  <si>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</si>
  <si>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</si>
  <si>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</si>
  <si>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</si>
  <si>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ม.ค.-มี.ค.69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</si>
  <si>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</si>
  <si>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</si>
  <si>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</si>
  <si>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</si>
  <si>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ค่าตอบแทพยาน และค่าใช้จ่ายคุ้มครองพยาน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</si>
  <si>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</si>
  <si>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</si>
  <si>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</si>
  <si>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</si>
  <si>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</si>
  <si>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เบิกจ่ายงบประมาณครบถ้วน</t>
  </si>
  <si>
    <t>ค่าส่งหมายเรียกพยาน</t>
  </si>
  <si>
    <t>วัสดุสำนักงาน</t>
  </si>
  <si>
    <t xml:space="preserve">วัสดุจราจร </t>
  </si>
  <si>
    <t xml:space="preserve">ค่าน้ำมันเชื้อเพลิง </t>
  </si>
  <si>
    <t>ค่าอาหาร (ผู้ต้องหา)</t>
  </si>
  <si>
    <t>รวมตอบแทนใช้สอย และวัสดุ</t>
  </si>
  <si>
    <t>ค่าสาธารณูปโภค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</si>
  <si>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</si>
  <si>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</si>
  <si>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</si>
  <si>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</si>
  <si>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</si>
  <si>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</si>
  <si>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</si>
  <si>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</si>
  <si>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ร.ต.อ.</t>
  </si>
  <si>
    <t>ผู้ตรวจรายงาน</t>
  </si>
  <si>
    <t>พ.ต.ท.</t>
  </si>
  <si>
    <t>(</t>
  </si>
  <si>
    <t>กำพล  โชติกะคาม</t>
  </si>
  <si>
    <t>)</t>
  </si>
  <si>
    <t>ภุฒชงค์  ศรีแสงจันทร์</t>
  </si>
  <si>
    <t>สว.สภ.แม่สลิด</t>
  </si>
  <si>
    <t>รอง สวป.สภ.แม่สลิด (หัวหน้างานอำนวยการ)</t>
  </si>
  <si>
    <t>รายงานผลการใช้จ่ายงบประมาณ ไตรมาส 1-2 สถานีตำรวจภูธร แม่สลิด
ประจำปีงบประมาณ พ.ศ. 2569  ไตรมาส 1-2 
ข้อมูล ณ วันที่ 1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</si>
</sst>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8" formatCode="#,##0.00;[Red]#,##0.00"/>
    <numFmt numFmtId="169" formatCode="0.00;[Red]0.00"/>
  </numFmts>
  <fonts count="15">
    <font>
      <sz val="11"/>
      <color theme="1"/>
      <name val="Tahoma"/>
      <charset val="134"/>
      <scheme val="minor"/>
    </font>
    <font>
      <sz val="16"/>
      <color theme="1"/>
      <name val="Angsana New"/>
      <charset val="134"/>
    </font>
    <font>
      <sz val="22"/>
      <color theme="1"/>
      <name val="Angsana New"/>
      <charset val="222"/>
    </font>
    <font>
      <sz val="16"/>
      <color theme="1"/>
      <name val="Angsana New"/>
      <charset val="222"/>
    </font>
    <font>
      <b/>
      <sz val="16"/>
      <color theme="1"/>
      <name val="Angsana New"/>
      <charset val="134"/>
    </font>
    <font>
      <b/>
      <sz val="16"/>
      <color rgb="FFFF0000"/>
      <name val="TH SarabunPSK"/>
      <charset val="134"/>
    </font>
    <font>
      <b/>
      <sz val="16"/>
      <color rgb="FFFF0000"/>
      <name val="Angsana New"/>
      <charset val="134"/>
    </font>
    <font>
      <b/>
      <sz val="16"/>
      <color rgb="FFC00000"/>
      <name val="Angsana New"/>
      <charset val="134"/>
    </font>
    <font>
      <b/>
      <sz val="16"/>
      <color theme="1"/>
      <name val="Angsana New"/>
      <charset val="222"/>
    </font>
    <font>
      <sz val="12"/>
      <color theme="1"/>
      <name val="Angsana New"/>
      <charset val="222"/>
    </font>
    <font>
      <b/>
      <sz val="16"/>
      <color rgb="FFFF0000"/>
      <name val="Angsana New"/>
      <charset val="222"/>
    </font>
    <font>
      <b/>
      <sz val="16"/>
      <name val="TH SarabunPSK"/>
      <charset val="134"/>
    </font>
    <font>
      <sz val="18"/>
      <color theme="1"/>
      <name val="Angsana New"/>
      <charset val="222"/>
    </font>
    <font>
      <sz val="10"/>
      <name val="Arial"/>
      <charset val="134"/>
    </font>
    <font>
      <sz val="11"/>
      <color theme="1"/>
      <name val="Tahoma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4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3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3" fillId="4" borderId="13" xfId="0" applyFont="1" applyFill="1" applyBorder="1"/>
    <xf numFmtId="4" fontId="5" fillId="5" borderId="14" xfId="3" applyNumberFormat="1" applyFont="1" applyFill="1" applyBorder="1" applyAlignment="1">
      <alignment vertical="top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2" xfId="0" applyFont="1" applyFill="1" applyBorder="1"/>
    <xf numFmtId="164" fontId="3" fillId="6" borderId="16" xfId="1" applyFont="1" applyFill="1" applyBorder="1"/>
    <xf numFmtId="164" fontId="3" fillId="6" borderId="16" xfId="1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10" xfId="0" applyFont="1" applyFill="1" applyBorder="1"/>
    <xf numFmtId="0" fontId="3" fillId="7" borderId="16" xfId="0" applyFont="1" applyFill="1" applyBorder="1"/>
    <xf numFmtId="164" fontId="3" fillId="7" borderId="16" xfId="1" applyFont="1" applyFill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164" fontId="3" fillId="0" borderId="16" xfId="1" applyFont="1" applyBorder="1" applyAlignment="1">
      <alignment vertical="center" wrapText="1"/>
    </xf>
    <xf numFmtId="168" fontId="3" fillId="8" borderId="16" xfId="1" applyNumberFormat="1" applyFont="1" applyFill="1" applyBorder="1" applyAlignment="1">
      <alignment vertical="center" wrapText="1"/>
    </xf>
    <xf numFmtId="168" fontId="6" fillId="0" borderId="16" xfId="2" applyNumberFormat="1" applyFont="1" applyBorder="1"/>
    <xf numFmtId="168" fontId="6" fillId="0" borderId="16" xfId="1" applyNumberFormat="1" applyFont="1" applyBorder="1"/>
    <xf numFmtId="168" fontId="6" fillId="0" borderId="16" xfId="1" applyNumberFormat="1" applyFont="1" applyBorder="1" applyAlignment="1">
      <alignment horizontal="right"/>
    </xf>
    <xf numFmtId="169" fontId="7" fillId="0" borderId="16" xfId="1" applyNumberFormat="1" applyFont="1" applyBorder="1"/>
    <xf numFmtId="164" fontId="3" fillId="0" borderId="16" xfId="1" applyFont="1" applyBorder="1" applyAlignment="1">
      <alignment horizontal="center"/>
    </xf>
    <xf numFmtId="0" fontId="3" fillId="8" borderId="16" xfId="0" applyFont="1" applyFill="1" applyBorder="1"/>
    <xf numFmtId="164" fontId="3" fillId="0" borderId="16" xfId="1" applyFont="1" applyBorder="1"/>
    <xf numFmtId="0" fontId="3" fillId="0" borderId="16" xfId="0" applyFont="1" applyBorder="1" applyAlignment="1">
      <alignment vertical="top"/>
    </xf>
    <xf numFmtId="0" fontId="8" fillId="9" borderId="16" xfId="0" applyFont="1" applyFill="1" applyBorder="1"/>
    <xf numFmtId="0" fontId="3" fillId="9" borderId="16" xfId="0" applyFont="1" applyFill="1" applyBorder="1"/>
    <xf numFmtId="168" fontId="3" fillId="9" borderId="16" xfId="1" applyNumberFormat="1" applyFont="1" applyFill="1" applyBorder="1"/>
    <xf numFmtId="168" fontId="6" fillId="9" borderId="16" xfId="2" applyNumberFormat="1" applyFont="1" applyFill="1" applyBorder="1"/>
    <xf numFmtId="168" fontId="6" fillId="9" borderId="16" xfId="1" applyNumberFormat="1" applyFont="1" applyFill="1" applyBorder="1" applyAlignment="1">
      <alignment horizontal="right"/>
    </xf>
    <xf numFmtId="169" fontId="7" fillId="9" borderId="16" xfId="1" applyNumberFormat="1" applyFont="1" applyFill="1" applyBorder="1"/>
    <xf numFmtId="164" fontId="3" fillId="9" borderId="16" xfId="1" applyFont="1" applyFill="1" applyBorder="1" applyAlignment="1">
      <alignment horizontal="center"/>
    </xf>
    <xf numFmtId="168" fontId="3" fillId="8" borderId="16" xfId="1" applyNumberFormat="1" applyFont="1" applyFill="1" applyBorder="1"/>
    <xf numFmtId="164" fontId="9" fillId="8" borderId="16" xfId="1" applyFont="1" applyFill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168" fontId="8" fillId="9" borderId="16" xfId="1" applyNumberFormat="1" applyFont="1" applyFill="1" applyBorder="1"/>
    <xf numFmtId="168" fontId="10" fillId="9" borderId="16" xfId="1" applyNumberFormat="1" applyFont="1" applyFill="1" applyBorder="1"/>
    <xf numFmtId="0" fontId="3" fillId="6" borderId="16" xfId="0" applyFont="1" applyFill="1" applyBorder="1" applyAlignment="1">
      <alignment horizontal="center" vertical="center"/>
    </xf>
    <xf numFmtId="0" fontId="11" fillId="6" borderId="17" xfId="3" applyFont="1" applyFill="1" applyBorder="1" applyAlignment="1">
      <alignment horizontal="center" vertical="top" wrapText="1"/>
    </xf>
    <xf numFmtId="0" fontId="3" fillId="6" borderId="16" xfId="0" applyFont="1" applyFill="1" applyBorder="1"/>
    <xf numFmtId="168" fontId="3" fillId="6" borderId="16" xfId="1" applyNumberFormat="1" applyFont="1" applyFill="1" applyBorder="1"/>
    <xf numFmtId="168" fontId="6" fillId="6" borderId="16" xfId="2" applyNumberFormat="1" applyFont="1" applyFill="1" applyBorder="1"/>
    <xf numFmtId="0" fontId="8" fillId="7" borderId="16" xfId="0" applyFont="1" applyFill="1" applyBorder="1"/>
    <xf numFmtId="168" fontId="3" fillId="7" borderId="16" xfId="1" applyNumberFormat="1" applyFont="1" applyFill="1" applyBorder="1"/>
    <xf numFmtId="168" fontId="6" fillId="7" borderId="16" xfId="2" applyNumberFormat="1" applyFont="1" applyFill="1" applyBorder="1"/>
    <xf numFmtId="0" fontId="8" fillId="10" borderId="16" xfId="0" applyFont="1" applyFill="1" applyBorder="1"/>
    <xf numFmtId="0" fontId="3" fillId="10" borderId="12" xfId="0" applyFont="1" applyFill="1" applyBorder="1"/>
    <xf numFmtId="168" fontId="3" fillId="10" borderId="16" xfId="1" applyNumberFormat="1" applyFont="1" applyFill="1" applyBorder="1"/>
    <xf numFmtId="168" fontId="6" fillId="10" borderId="16" xfId="2" applyNumberFormat="1" applyFont="1" applyFill="1" applyBorder="1"/>
    <xf numFmtId="164" fontId="3" fillId="10" borderId="16" xfId="1" applyFont="1" applyFill="1" applyBorder="1"/>
    <xf numFmtId="0" fontId="8" fillId="11" borderId="16" xfId="0" applyFont="1" applyFill="1" applyBorder="1" applyAlignment="1">
      <alignment horizontal="left"/>
    </xf>
    <xf numFmtId="168" fontId="3" fillId="0" borderId="16" xfId="1" applyNumberFormat="1" applyFont="1" applyBorder="1"/>
    <xf numFmtId="0" fontId="8" fillId="11" borderId="16" xfId="0" applyFont="1" applyFill="1" applyBorder="1"/>
    <xf numFmtId="168" fontId="3" fillId="0" borderId="16" xfId="1" applyNumberFormat="1" applyFont="1" applyBorder="1" applyAlignment="1">
      <alignment vertical="center" wrapText="1"/>
    </xf>
    <xf numFmtId="0" fontId="3" fillId="0" borderId="16" xfId="0" applyFont="1" applyBorder="1" applyAlignment="1">
      <alignment horizontal="left"/>
    </xf>
    <xf numFmtId="164" fontId="3" fillId="0" borderId="16" xfId="1" applyFont="1" applyFill="1" applyBorder="1"/>
    <xf numFmtId="168" fontId="8" fillId="9" borderId="16" xfId="1" applyNumberFormat="1" applyFont="1" applyFill="1" applyBorder="1" applyAlignment="1">
      <alignment vertical="center" wrapText="1"/>
    </xf>
    <xf numFmtId="168" fontId="6" fillId="9" borderId="16" xfId="1" applyNumberFormat="1" applyFont="1" applyFill="1" applyBorder="1"/>
    <xf numFmtId="164" fontId="3" fillId="9" borderId="16" xfId="1" applyFont="1" applyFill="1" applyBorder="1"/>
    <xf numFmtId="0" fontId="3" fillId="0" borderId="0" xfId="0" applyFont="1" applyAlignment="1">
      <alignment horizontal="center"/>
    </xf>
    <xf numFmtId="0" fontId="8" fillId="4" borderId="0" xfId="0" applyFont="1" applyFill="1"/>
    <xf numFmtId="0" fontId="3" fillId="4" borderId="0" xfId="0" applyFont="1" applyFill="1"/>
    <xf numFmtId="168" fontId="8" fillId="4" borderId="0" xfId="1" applyNumberFormat="1" applyFont="1" applyFill="1" applyAlignment="1">
      <alignment vertical="center" wrapText="1"/>
    </xf>
    <xf numFmtId="168" fontId="6" fillId="4" borderId="0" xfId="2" applyNumberFormat="1" applyFont="1" applyFill="1"/>
    <xf numFmtId="168" fontId="6" fillId="4" borderId="0" xfId="1" applyNumberFormat="1" applyFont="1" applyFill="1"/>
    <xf numFmtId="168" fontId="6" fillId="4" borderId="0" xfId="1" applyNumberFormat="1" applyFont="1" applyFill="1" applyAlignment="1">
      <alignment horizontal="right"/>
    </xf>
    <xf numFmtId="169" fontId="7" fillId="4" borderId="0" xfId="1" applyNumberFormat="1" applyFont="1" applyFill="1"/>
    <xf numFmtId="164" fontId="3" fillId="4" borderId="0" xfId="1" applyFont="1" applyFill="1"/>
    <xf numFmtId="0" fontId="2" fillId="0" borderId="0" xfId="0" applyFont="1" applyAlignment="1">
      <alignment horizontal="right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/>
    <xf numFmtId="0" fontId="3" fillId="3" borderId="10" xfId="0" applyFont="1" applyFill="1" applyBorder="1"/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/>
  </cellXfs>
  <cellStyles count="4">
    <cellStyle name="จุลภาค" xfId="1" builtinId="3"/>
    <cellStyle name="จุลภาค 2" xfId="2" xr:uid="{00000000-0005-0000-0000-000031000000}"/>
    <cellStyle name="ปกติ" xfId="0" builtinId="0"/>
    <cellStyle name="ปกติ 4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382905</xdr:colOff>
      <xdr:row>32</xdr:row>
      <xdr:rowOff>277495</xdr:rowOff>
    </xdr:from>
    <xdr:to>
      <xdr:col>2</xdr:col>
      <xdr:colOff>1516549</xdr:colOff>
      <xdr:row>35</xdr:row>
      <xdr:rowOff>37465</xdr:rowOff>
    </xdr:to>
    <xdr:pic>
      <xdr:nvPicPr>
        <xdr:cNvPr id="4" name="รูปภาพ 3" descr="S__4005901_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7462" r="3199" b="14703"/>
        <a:stretch>
          <a:fillRect/>
        </a:stretch>
      </xdr:blipFill>
      <xdr:spPr>
        <a:xfrm>
          <a:off x="3154680" y="10783570"/>
          <a:ext cx="1133644" cy="73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259083</xdr:colOff>
      <xdr:row>33</xdr:row>
      <xdr:rowOff>227965</xdr:rowOff>
    </xdr:from>
    <xdr:to>
      <xdr:col>8</xdr:col>
      <xdr:colOff>721711</xdr:colOff>
      <xdr:row>36</xdr:row>
      <xdr:rowOff>151765</xdr:rowOff>
    </xdr:to>
    <xdr:pic>
      <xdr:nvPicPr>
        <xdr:cNvPr id="2" name="รูปภาพ 1" descr="พ.ต.ท.ภุฒชงค์ ศรีแสงจันทร์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5908" y="11057890"/>
          <a:ext cx="150085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3"/>
  <sheetViews>
    <sheetView tabSelected="1" zoomScale="85" zoomScaleNormal="85" workbookViewId="0">
      <selection sqref="A1:J3"/>
    </sheetView>
  </sheetViews>
  <sheetFormatPr defaultColWidth="12.59765625" defaultRowHeight="15" customHeight="1"/>
  <cols>
    <col min="1" max="1" width="7.09765625" style="3" customWidth="1"/>
    <col min="2" max="2" width="29.19921875" style="3" customWidth="1"/>
    <col min="3" max="3" width="24.796875" style="3" customWidth="1"/>
    <col min="4" max="4" width="12.796875" style="3" customWidth="1"/>
    <col min="5" max="5" width="16.3984375" style="3" customWidth="1"/>
    <col min="6" max="6" width="12.796875" style="3" customWidth="1"/>
    <col min="7" max="8" width="13.59765625" style="3" customWidth="1"/>
    <col min="9" max="9" width="11" style="3" customWidth="1"/>
    <col min="10" max="10" width="50.69921875" style="3" customWidth="1"/>
    <col min="11" max="26" width="11.796875" style="3" customWidth="1"/>
    <col min="27" max="16384" width="12.59765625" style="3"/>
  </cols>
  <sheetData>
    <row r="1" spans="1:18" s="1" customFormat="1" ht="26.55" customHeight="1">
      <c r="A1" s="94" t="s">
        <v>50</v>
      </c>
      <c r="B1" s="95"/>
      <c r="C1" s="95"/>
      <c r="D1" s="95"/>
      <c r="E1" s="95"/>
      <c r="F1" s="95"/>
      <c r="G1" s="95"/>
      <c r="H1" s="95"/>
      <c r="I1" s="95"/>
      <c r="J1" s="95"/>
    </row>
    <row r="2" spans="1:18" s="1" customFormat="1" ht="26.5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8" s="1" customFormat="1" ht="26.55" customHeight="1">
      <c r="A3" s="96"/>
      <c r="B3" s="95"/>
      <c r="C3" s="96"/>
      <c r="D3" s="96"/>
      <c r="E3" s="96"/>
      <c r="F3" s="96"/>
      <c r="G3" s="96"/>
      <c r="H3" s="96"/>
      <c r="I3" s="96"/>
      <c r="J3" s="96"/>
    </row>
    <row r="4" spans="1:18" ht="25.5" customHeight="1">
      <c r="A4" s="84" t="s">
        <v>0</v>
      </c>
      <c r="B4" s="86" t="s">
        <v>1</v>
      </c>
      <c r="C4" s="89" t="s">
        <v>2</v>
      </c>
      <c r="D4" s="91" t="s">
        <v>3</v>
      </c>
      <c r="E4" s="5"/>
      <c r="F4" s="97" t="s">
        <v>4</v>
      </c>
      <c r="G4" s="98"/>
      <c r="H4" s="6"/>
      <c r="I4" s="4"/>
      <c r="J4" s="91" t="s">
        <v>5</v>
      </c>
    </row>
    <row r="5" spans="1:18" ht="25.5" customHeight="1">
      <c r="A5" s="85"/>
      <c r="B5" s="87"/>
      <c r="C5" s="90"/>
      <c r="D5" s="92"/>
      <c r="E5" s="7" t="s">
        <v>6</v>
      </c>
      <c r="F5" s="99"/>
      <c r="G5" s="100"/>
      <c r="H5" s="6" t="s">
        <v>7</v>
      </c>
      <c r="I5" s="8" t="s">
        <v>8</v>
      </c>
      <c r="J5" s="92"/>
    </row>
    <row r="6" spans="1:18" ht="25.5" customHeight="1">
      <c r="A6" s="85"/>
      <c r="B6" s="88"/>
      <c r="C6" s="90"/>
      <c r="D6" s="93"/>
      <c r="E6" s="10"/>
      <c r="F6" s="101"/>
      <c r="G6" s="102"/>
      <c r="H6" s="11"/>
      <c r="I6" s="9"/>
      <c r="J6" s="93"/>
    </row>
    <row r="7" spans="1:18" ht="25.5" customHeight="1">
      <c r="A7" s="12"/>
      <c r="B7" s="13" t="s">
        <v>9</v>
      </c>
      <c r="C7" s="12"/>
      <c r="D7" s="14"/>
      <c r="E7" s="14"/>
      <c r="F7" s="15" t="s">
        <v>10</v>
      </c>
      <c r="G7" s="15" t="s">
        <v>11</v>
      </c>
      <c r="H7" s="14"/>
      <c r="I7" s="14"/>
      <c r="J7" s="14"/>
    </row>
    <row r="8" spans="1:18" ht="28.35" customHeight="1">
      <c r="A8" s="16"/>
      <c r="B8" s="17" t="s">
        <v>12</v>
      </c>
      <c r="C8" s="18"/>
      <c r="D8" s="19"/>
      <c r="E8" s="19"/>
      <c r="F8" s="20" t="s">
        <v>13</v>
      </c>
      <c r="G8" s="20" t="s">
        <v>14</v>
      </c>
      <c r="H8" s="19"/>
      <c r="I8" s="19"/>
      <c r="J8" s="19"/>
    </row>
    <row r="9" spans="1:18" ht="25.5" customHeight="1">
      <c r="A9" s="21"/>
      <c r="B9" s="22" t="s">
        <v>15</v>
      </c>
      <c r="C9" s="23"/>
      <c r="D9" s="24"/>
      <c r="E9" s="24"/>
      <c r="F9" s="24"/>
      <c r="G9" s="24"/>
      <c r="H9" s="24"/>
      <c r="I9" s="24"/>
      <c r="J9" s="24"/>
      <c r="L9" s="103"/>
      <c r="M9" s="103"/>
      <c r="N9" s="103"/>
      <c r="O9" s="103"/>
      <c r="P9" s="103"/>
      <c r="Q9" s="103"/>
      <c r="R9" s="103"/>
    </row>
    <row r="10" spans="1:18" ht="25.5" customHeight="1">
      <c r="A10" s="25">
        <v>1</v>
      </c>
      <c r="B10" s="26" t="s">
        <v>16</v>
      </c>
      <c r="C10" s="26" t="s">
        <v>17</v>
      </c>
      <c r="D10" s="27">
        <v>408000</v>
      </c>
      <c r="E10" s="28">
        <v>308000</v>
      </c>
      <c r="F10" s="29">
        <v>70960</v>
      </c>
      <c r="G10" s="30">
        <v>110060</v>
      </c>
      <c r="H10" s="31">
        <f>G10+F10-E10</f>
        <v>-126980</v>
      </c>
      <c r="I10" s="32">
        <f>SUM(F10+G10)/E10*100</f>
        <v>58.772727272727302</v>
      </c>
      <c r="J10" s="33" t="s">
        <v>18</v>
      </c>
      <c r="L10" s="103"/>
      <c r="M10" s="103"/>
      <c r="N10" s="104"/>
      <c r="O10" s="105"/>
      <c r="P10" s="105"/>
      <c r="Q10" s="105"/>
      <c r="R10" s="105"/>
    </row>
    <row r="11" spans="1:18" ht="25.5" customHeight="1">
      <c r="A11" s="25">
        <v>2</v>
      </c>
      <c r="B11" s="26" t="s">
        <v>19</v>
      </c>
      <c r="C11" s="26" t="s">
        <v>17</v>
      </c>
      <c r="D11" s="27">
        <v>16100</v>
      </c>
      <c r="E11" s="27">
        <v>16100</v>
      </c>
      <c r="F11" s="29">
        <v>9600</v>
      </c>
      <c r="G11" s="30">
        <v>4800</v>
      </c>
      <c r="H11" s="31">
        <v>1100</v>
      </c>
      <c r="I11" s="32">
        <f>SUM(F11+G11)/E11*100</f>
        <v>89.440993788819895</v>
      </c>
      <c r="J11" s="33" t="s">
        <v>18</v>
      </c>
      <c r="L11" s="103"/>
      <c r="M11" s="103"/>
      <c r="N11" s="104"/>
      <c r="O11" s="105"/>
      <c r="P11" s="105"/>
      <c r="Q11" s="105"/>
      <c r="R11" s="105"/>
    </row>
    <row r="12" spans="1:18" ht="25.5" customHeight="1">
      <c r="A12" s="25">
        <v>3</v>
      </c>
      <c r="B12" s="26" t="s">
        <v>20</v>
      </c>
      <c r="C12" s="26" t="s">
        <v>17</v>
      </c>
      <c r="D12" s="27">
        <v>1000</v>
      </c>
      <c r="E12" s="27">
        <v>1000</v>
      </c>
      <c r="F12" s="29">
        <v>0</v>
      </c>
      <c r="G12" s="30">
        <v>0</v>
      </c>
      <c r="H12" s="31">
        <v>3200</v>
      </c>
      <c r="I12" s="32">
        <f>SUM(F12+G12)/E12*100</f>
        <v>0</v>
      </c>
      <c r="J12" s="33" t="s">
        <v>18</v>
      </c>
      <c r="L12" s="103"/>
      <c r="M12" s="103"/>
      <c r="N12" s="104"/>
      <c r="O12" s="105"/>
      <c r="P12" s="105"/>
      <c r="Q12" s="105"/>
      <c r="R12" s="105"/>
    </row>
    <row r="13" spans="1:18" ht="25.5" customHeight="1">
      <c r="A13" s="25">
        <v>4</v>
      </c>
      <c r="B13" s="26" t="s">
        <v>21</v>
      </c>
      <c r="C13" s="26" t="s">
        <v>17</v>
      </c>
      <c r="D13" s="27">
        <v>20300</v>
      </c>
      <c r="E13" s="27">
        <v>20300</v>
      </c>
      <c r="F13" s="29">
        <v>1200</v>
      </c>
      <c r="G13" s="30">
        <v>1200</v>
      </c>
      <c r="H13" s="31">
        <v>17100</v>
      </c>
      <c r="I13" s="32">
        <f>SUM(F13+G13)/E13*100</f>
        <v>11.822660098522199</v>
      </c>
      <c r="J13" s="33" t="s">
        <v>18</v>
      </c>
      <c r="L13" s="103"/>
      <c r="M13" s="103"/>
      <c r="N13" s="104"/>
      <c r="O13" s="105"/>
      <c r="P13" s="105"/>
      <c r="Q13" s="105"/>
      <c r="R13" s="105"/>
    </row>
    <row r="14" spans="1:18" ht="25.5" customHeight="1">
      <c r="A14" s="25">
        <v>5</v>
      </c>
      <c r="B14" s="26" t="s">
        <v>22</v>
      </c>
      <c r="C14" s="26" t="s">
        <v>17</v>
      </c>
      <c r="D14" s="27">
        <v>12000</v>
      </c>
      <c r="E14" s="27">
        <v>12000</v>
      </c>
      <c r="F14" s="29">
        <v>1920</v>
      </c>
      <c r="G14" s="30">
        <v>5220</v>
      </c>
      <c r="H14" s="31">
        <f>G14+F14-E14</f>
        <v>-4860</v>
      </c>
      <c r="I14" s="32">
        <f t="shared" ref="I14:I24" si="0">SUM(F14+G14)/E14*100</f>
        <v>59.5</v>
      </c>
      <c r="J14" s="33" t="s">
        <v>18</v>
      </c>
      <c r="L14" s="103"/>
      <c r="M14" s="103"/>
      <c r="N14" s="105"/>
      <c r="O14" s="105"/>
      <c r="P14" s="105"/>
      <c r="Q14" s="105"/>
      <c r="R14" s="105"/>
    </row>
    <row r="15" spans="1:18" ht="25.5" customHeight="1">
      <c r="A15" s="25">
        <v>6</v>
      </c>
      <c r="B15" s="26" t="s">
        <v>23</v>
      </c>
      <c r="C15" s="26" t="s">
        <v>17</v>
      </c>
      <c r="D15" s="27">
        <v>7600</v>
      </c>
      <c r="E15" s="27">
        <v>7600</v>
      </c>
      <c r="F15" s="29">
        <v>0</v>
      </c>
      <c r="G15" s="30">
        <v>0</v>
      </c>
      <c r="H15" s="31">
        <f>G15+F15-E15</f>
        <v>-7600</v>
      </c>
      <c r="I15" s="32">
        <f t="shared" si="0"/>
        <v>0</v>
      </c>
      <c r="J15" s="33" t="s">
        <v>18</v>
      </c>
      <c r="L15" s="103"/>
      <c r="M15" s="103"/>
      <c r="N15" s="105"/>
      <c r="O15" s="105"/>
      <c r="P15" s="105"/>
      <c r="Q15" s="105"/>
      <c r="R15" s="105"/>
    </row>
    <row r="16" spans="1:18" ht="25.5" customHeight="1">
      <c r="A16" s="25">
        <v>7</v>
      </c>
      <c r="B16" s="26" t="s">
        <v>24</v>
      </c>
      <c r="C16" s="34" t="s">
        <v>25</v>
      </c>
      <c r="D16" s="35">
        <v>16800</v>
      </c>
      <c r="E16" s="35">
        <v>16800</v>
      </c>
      <c r="F16" s="29">
        <v>12000</v>
      </c>
      <c r="G16" s="30">
        <v>4800</v>
      </c>
      <c r="H16" s="31">
        <f>G16+F16-E16</f>
        <v>0</v>
      </c>
      <c r="I16" s="32">
        <f t="shared" si="0"/>
        <v>100</v>
      </c>
      <c r="J16" s="33" t="s">
        <v>18</v>
      </c>
      <c r="L16" s="104"/>
      <c r="M16" s="105"/>
      <c r="N16" s="105"/>
      <c r="O16" s="105"/>
      <c r="P16" s="105"/>
      <c r="Q16" s="103"/>
      <c r="R16" s="103"/>
    </row>
    <row r="17" spans="1:18" ht="25.5" customHeight="1">
      <c r="A17" s="25">
        <v>8</v>
      </c>
      <c r="B17" s="26" t="s">
        <v>26</v>
      </c>
      <c r="C17" s="26" t="s">
        <v>17</v>
      </c>
      <c r="D17" s="35">
        <v>1200</v>
      </c>
      <c r="E17" s="35">
        <v>1200</v>
      </c>
      <c r="F17" s="29">
        <v>0</v>
      </c>
      <c r="G17" s="30">
        <v>0</v>
      </c>
      <c r="H17" s="31">
        <v>900</v>
      </c>
      <c r="I17" s="32">
        <f t="shared" si="0"/>
        <v>0</v>
      </c>
      <c r="J17" s="33" t="s">
        <v>18</v>
      </c>
      <c r="L17" s="104"/>
      <c r="M17" s="105"/>
      <c r="N17" s="105"/>
      <c r="O17" s="105"/>
      <c r="P17" s="105"/>
      <c r="Q17" s="103"/>
      <c r="R17" s="103"/>
    </row>
    <row r="18" spans="1:18" ht="25.5" customHeight="1">
      <c r="A18" s="25">
        <v>9</v>
      </c>
      <c r="B18" s="26" t="s">
        <v>27</v>
      </c>
      <c r="C18" s="26" t="s">
        <v>17</v>
      </c>
      <c r="D18" s="35">
        <v>2900</v>
      </c>
      <c r="E18" s="35">
        <v>2900</v>
      </c>
      <c r="F18" s="29">
        <v>0</v>
      </c>
      <c r="G18" s="30">
        <v>0</v>
      </c>
      <c r="H18" s="31">
        <v>2900</v>
      </c>
      <c r="I18" s="32">
        <f t="shared" si="0"/>
        <v>0</v>
      </c>
      <c r="J18" s="33" t="s">
        <v>18</v>
      </c>
      <c r="L18" s="105"/>
      <c r="M18" s="105"/>
      <c r="N18" s="105"/>
      <c r="O18" s="105"/>
      <c r="P18" s="105"/>
      <c r="Q18" s="103"/>
      <c r="R18" s="103"/>
    </row>
    <row r="19" spans="1:18" ht="25.5" customHeight="1">
      <c r="A19" s="25">
        <v>10</v>
      </c>
      <c r="B19" s="36" t="s">
        <v>28</v>
      </c>
      <c r="C19" s="26" t="s">
        <v>17</v>
      </c>
      <c r="D19" s="35">
        <v>2100</v>
      </c>
      <c r="E19" s="35">
        <v>2100</v>
      </c>
      <c r="F19" s="29">
        <v>0</v>
      </c>
      <c r="G19" s="30">
        <v>0</v>
      </c>
      <c r="H19" s="31">
        <v>2100</v>
      </c>
      <c r="I19" s="32">
        <f t="shared" si="0"/>
        <v>0</v>
      </c>
      <c r="J19" s="33" t="s">
        <v>18</v>
      </c>
    </row>
    <row r="20" spans="1:18" ht="25.5" customHeight="1">
      <c r="A20" s="25">
        <v>11</v>
      </c>
      <c r="B20" s="36" t="s">
        <v>29</v>
      </c>
      <c r="C20" s="26" t="s">
        <v>17</v>
      </c>
      <c r="D20" s="35">
        <v>478300</v>
      </c>
      <c r="E20" s="35">
        <v>478300</v>
      </c>
      <c r="F20" s="29">
        <v>154000</v>
      </c>
      <c r="G20" s="30">
        <v>149400</v>
      </c>
      <c r="H20" s="31">
        <f>G20+F20-E20</f>
        <v>-174900</v>
      </c>
      <c r="I20" s="32">
        <f t="shared" si="0"/>
        <v>63.432991846121702</v>
      </c>
      <c r="J20" s="33" t="s">
        <v>18</v>
      </c>
    </row>
    <row r="21" spans="1:18" ht="25.5" customHeight="1">
      <c r="A21" s="25">
        <v>12</v>
      </c>
      <c r="B21" s="26" t="s">
        <v>30</v>
      </c>
      <c r="C21" s="26" t="s">
        <v>17</v>
      </c>
      <c r="D21" s="35">
        <v>4500</v>
      </c>
      <c r="E21" s="35">
        <v>4500</v>
      </c>
      <c r="F21" s="29">
        <v>0</v>
      </c>
      <c r="G21" s="30">
        <v>0</v>
      </c>
      <c r="H21" s="31">
        <v>4500</v>
      </c>
      <c r="I21" s="32">
        <f t="shared" si="0"/>
        <v>0</v>
      </c>
      <c r="J21" s="33" t="s">
        <v>18</v>
      </c>
    </row>
    <row r="22" spans="1:18" ht="25.5" customHeight="1">
      <c r="A22" s="25"/>
      <c r="B22" s="37" t="s">
        <v>31</v>
      </c>
      <c r="C22" s="38"/>
      <c r="D22" s="39">
        <f>SUM(D10:D21)</f>
        <v>970800</v>
      </c>
      <c r="E22" s="39">
        <f>SUM(E10:E21)</f>
        <v>870800</v>
      </c>
      <c r="F22" s="40">
        <f>SUM(F10:F21)</f>
        <v>249680</v>
      </c>
      <c r="G22" s="40">
        <f>SUM(G10:G21)</f>
        <v>275480</v>
      </c>
      <c r="H22" s="41">
        <f>E22-F22-G22</f>
        <v>345640</v>
      </c>
      <c r="I22" s="42">
        <f t="shared" si="0"/>
        <v>60.307762976573301</v>
      </c>
      <c r="J22" s="43"/>
    </row>
    <row r="23" spans="1:18" ht="31.5" customHeight="1">
      <c r="A23" s="25">
        <v>13</v>
      </c>
      <c r="B23" s="26" t="s">
        <v>32</v>
      </c>
      <c r="C23" s="26" t="s">
        <v>17</v>
      </c>
      <c r="D23" s="35">
        <v>21800</v>
      </c>
      <c r="E23" s="44">
        <v>121800</v>
      </c>
      <c r="F23" s="29">
        <v>31565.74</v>
      </c>
      <c r="G23" s="30">
        <v>31642.38</v>
      </c>
      <c r="H23" s="31">
        <f>G23+F23-E23</f>
        <v>-58591.88</v>
      </c>
      <c r="I23" s="32">
        <f t="shared" si="0"/>
        <v>51.895008210180599</v>
      </c>
      <c r="J23" s="45" t="s">
        <v>33</v>
      </c>
    </row>
    <row r="24" spans="1:18" ht="25.5" customHeight="1">
      <c r="A24" s="46"/>
      <c r="B24" s="37" t="s">
        <v>34</v>
      </c>
      <c r="C24" s="38"/>
      <c r="D24" s="47">
        <f>SUM(D22:D23)</f>
        <v>992600</v>
      </c>
      <c r="E24" s="47">
        <f>SUM(E22:E23)</f>
        <v>992600</v>
      </c>
      <c r="F24" s="48">
        <f>SUM(F22:F23)</f>
        <v>281245.74</v>
      </c>
      <c r="G24" s="48">
        <f>SUM(G22:G23)</f>
        <v>307122.38</v>
      </c>
      <c r="H24" s="41">
        <f>E24-F24-G24</f>
        <v>404231.88</v>
      </c>
      <c r="I24" s="42">
        <f t="shared" si="0"/>
        <v>59.275450332460203</v>
      </c>
      <c r="J24" s="43"/>
    </row>
    <row r="25" spans="1:18" ht="25.5" customHeight="1">
      <c r="A25" s="49"/>
      <c r="B25" s="50" t="s">
        <v>35</v>
      </c>
      <c r="C25" s="51"/>
      <c r="D25" s="52"/>
      <c r="E25" s="52"/>
      <c r="F25" s="53"/>
      <c r="G25" s="52"/>
      <c r="H25" s="52"/>
      <c r="I25" s="52"/>
      <c r="J25" s="19"/>
    </row>
    <row r="26" spans="1:18" ht="25.5" customHeight="1">
      <c r="A26" s="21"/>
      <c r="B26" s="54" t="s">
        <v>36</v>
      </c>
      <c r="C26" s="23"/>
      <c r="D26" s="55"/>
      <c r="E26" s="55"/>
      <c r="F26" s="56"/>
      <c r="G26" s="55"/>
      <c r="H26" s="55"/>
      <c r="I26" s="55"/>
      <c r="J26" s="24"/>
    </row>
    <row r="27" spans="1:18" ht="25.5" customHeight="1">
      <c r="A27" s="25"/>
      <c r="B27" s="57" t="s">
        <v>37</v>
      </c>
      <c r="C27" s="58"/>
      <c r="D27" s="59"/>
      <c r="E27" s="59"/>
      <c r="F27" s="60"/>
      <c r="G27" s="59"/>
      <c r="H27" s="59"/>
      <c r="I27" s="59"/>
      <c r="J27" s="61"/>
    </row>
    <row r="28" spans="1:18" ht="25.5" customHeight="1">
      <c r="A28" s="25"/>
      <c r="B28" s="62" t="s">
        <v>38</v>
      </c>
      <c r="C28" s="26"/>
      <c r="D28" s="63"/>
      <c r="E28" s="63"/>
      <c r="F28" s="29"/>
      <c r="G28" s="30"/>
      <c r="H28" s="30"/>
      <c r="I28" s="30"/>
      <c r="J28" s="35"/>
    </row>
    <row r="29" spans="1:18" ht="25.5" customHeight="1">
      <c r="A29" s="25">
        <v>14</v>
      </c>
      <c r="B29" s="26" t="s">
        <v>39</v>
      </c>
      <c r="C29" s="26" t="s">
        <v>17</v>
      </c>
      <c r="D29" s="35">
        <v>15900</v>
      </c>
      <c r="E29" s="35">
        <v>15900</v>
      </c>
      <c r="F29" s="29">
        <v>0</v>
      </c>
      <c r="G29" s="30">
        <v>15132.5</v>
      </c>
      <c r="H29" s="31">
        <f>G29+F29-E29</f>
        <v>-767.5</v>
      </c>
      <c r="I29" s="32">
        <f>SUM(F29+G29)/E29*100</f>
        <v>95.172955974842793</v>
      </c>
      <c r="J29" s="33" t="s">
        <v>18</v>
      </c>
    </row>
    <row r="30" spans="1:18" ht="25.5" customHeight="1">
      <c r="A30" s="25"/>
      <c r="B30" s="64" t="s">
        <v>40</v>
      </c>
      <c r="C30" s="26"/>
      <c r="D30" s="65"/>
      <c r="E30" s="65"/>
      <c r="F30" s="29"/>
      <c r="G30" s="30"/>
      <c r="H30" s="31"/>
      <c r="I30" s="31"/>
      <c r="J30" s="33"/>
    </row>
    <row r="31" spans="1:18" ht="25.5" customHeight="1">
      <c r="A31" s="25">
        <v>15</v>
      </c>
      <c r="B31" s="66" t="s">
        <v>39</v>
      </c>
      <c r="C31" s="26" t="s">
        <v>17</v>
      </c>
      <c r="D31" s="67">
        <v>18100</v>
      </c>
      <c r="E31" s="35">
        <v>18100</v>
      </c>
      <c r="F31" s="29">
        <v>0</v>
      </c>
      <c r="G31" s="30">
        <v>7200</v>
      </c>
      <c r="H31" s="31">
        <f>G31+F31-E31</f>
        <v>-10900</v>
      </c>
      <c r="I31" s="32">
        <f>SUM(F31+G31)/E31*100</f>
        <v>39.779005524861901</v>
      </c>
      <c r="J31" s="33" t="s">
        <v>18</v>
      </c>
    </row>
    <row r="32" spans="1:18" ht="25.5" customHeight="1">
      <c r="A32" s="25"/>
      <c r="B32" s="37" t="s">
        <v>34</v>
      </c>
      <c r="C32" s="38"/>
      <c r="D32" s="68">
        <f>SUM(D29:D31)</f>
        <v>34000</v>
      </c>
      <c r="E32" s="68">
        <f>SUM(E29:E31)</f>
        <v>34000</v>
      </c>
      <c r="F32" s="40">
        <v>0</v>
      </c>
      <c r="G32" s="69">
        <f>SUM(G29:G31)</f>
        <v>22332.5</v>
      </c>
      <c r="H32" s="41">
        <f>E32-F32-G32</f>
        <v>11667.5</v>
      </c>
      <c r="I32" s="42">
        <f>SUM(F32+G32)/E32*100</f>
        <v>65.683823529411796</v>
      </c>
      <c r="J32" s="70"/>
    </row>
    <row r="33" spans="1:10" customFormat="1" ht="25.5" customHeight="1">
      <c r="A33" s="71"/>
      <c r="B33" s="72"/>
      <c r="C33" s="73"/>
      <c r="D33" s="74"/>
      <c r="E33" s="74"/>
      <c r="F33" s="75"/>
      <c r="G33" s="76"/>
      <c r="H33" s="77"/>
      <c r="I33" s="78"/>
      <c r="J33" s="79"/>
    </row>
    <row r="34" spans="1:10" customFormat="1" ht="25.5" customHeight="1">
      <c r="A34" s="71"/>
      <c r="B34" s="72"/>
      <c r="C34" s="73"/>
      <c r="D34" s="74"/>
      <c r="E34" s="74"/>
      <c r="F34" s="75"/>
      <c r="G34" s="76"/>
      <c r="H34" s="77"/>
      <c r="I34" s="78"/>
      <c r="J34" s="79"/>
    </row>
    <row r="35" spans="1:10" customFormat="1" ht="25.5" customHeight="1">
      <c r="A35" s="71"/>
      <c r="B35" s="72"/>
      <c r="C35" s="73"/>
      <c r="D35" s="74"/>
      <c r="E35" s="74"/>
      <c r="F35" s="75"/>
      <c r="G35" s="76"/>
      <c r="H35" s="77"/>
      <c r="I35" s="78"/>
      <c r="J35" s="79"/>
    </row>
    <row r="36" spans="1:10" s="2" customFormat="1" ht="27" customHeight="1">
      <c r="B36" s="80" t="s">
        <v>41</v>
      </c>
      <c r="D36" s="81" t="s">
        <v>42</v>
      </c>
      <c r="E36" s="81"/>
      <c r="F36" s="81"/>
      <c r="G36" s="80" t="s">
        <v>43</v>
      </c>
      <c r="J36" s="81" t="s">
        <v>42</v>
      </c>
    </row>
    <row r="37" spans="1:10" s="2" customFormat="1" ht="26.55" customHeight="1">
      <c r="B37" s="80" t="s">
        <v>44</v>
      </c>
      <c r="C37" s="82" t="s">
        <v>45</v>
      </c>
      <c r="D37" s="2" t="s">
        <v>46</v>
      </c>
      <c r="G37" s="80" t="s">
        <v>44</v>
      </c>
      <c r="H37" s="83" t="s">
        <v>47</v>
      </c>
      <c r="I37" s="83"/>
      <c r="J37" s="2" t="s">
        <v>46</v>
      </c>
    </row>
    <row r="38" spans="1:10" s="2" customFormat="1" ht="33.6" customHeight="1">
      <c r="C38" s="82" t="s">
        <v>49</v>
      </c>
      <c r="H38" s="83" t="s">
        <v>48</v>
      </c>
      <c r="I38" s="83"/>
    </row>
    <row r="39" spans="1:10" ht="25.5" customHeight="1"/>
    <row r="40" spans="1:10" ht="25.5" customHeight="1"/>
    <row r="41" spans="1:10" ht="25.5" customHeight="1"/>
    <row r="42" spans="1:10" ht="25.5" customHeight="1"/>
    <row r="43" spans="1:10" ht="25.5" customHeight="1"/>
    <row r="44" spans="1:10" ht="25.5" customHeight="1"/>
    <row r="45" spans="1:10" ht="25.5" customHeight="1"/>
    <row r="46" spans="1:10" ht="25.5" customHeight="1"/>
    <row r="47" spans="1:10" ht="25.5" customHeight="1"/>
    <row r="48" spans="1:10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</sheetData>
  <mergeCells count="9">
    <mergeCell ref="J4:J6"/>
    <mergeCell ref="A1:J3"/>
    <mergeCell ref="F4:G6"/>
    <mergeCell ref="H37:I37"/>
    <mergeCell ref="H38:I38"/>
    <mergeCell ref="A4:A6"/>
    <mergeCell ref="B4:B6"/>
    <mergeCell ref="C4:C6"/>
    <mergeCell ref="D4:D6"/>
  </mergeCells>
  <pageMargins left="0.118110236220472" right="0.118110236220472" top="0.78740157480314998" bottom="0.35433070866141703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Patana Potato</cp:lastModifiedBy>
  <cp:lastPrinted>2026-07-14T07:02:51Z</cp:lastPrinted>
  <dcterms:created xsi:type="dcterms:W3CDTF">2024-01-10T07:59:00Z</dcterms:created>
  <dcterms:modified xsi:type="dcterms:W3CDTF">2026-07-14T07:09:13Z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A53BF2CA389849E8ABE794B653731BE8_13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